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H-COMMLEGISLATIVEOVERSIGHT\CONNIE2\Agencies - Docs on Individual Agency pages\3 - First Steps\Finances&amp;Performance - Budgeting &amp; Spending\"/>
    </mc:Choice>
  </mc:AlternateContent>
  <bookViews>
    <workbookView xWindow="0" yWindow="0" windowWidth="19200" windowHeight="7935" tabRatio="790"/>
  </bookViews>
  <sheets>
    <sheet name="Strategic Budgeting" sheetId="40"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40" l="1"/>
  <c r="C39" i="40"/>
  <c r="C38" i="40"/>
  <c r="C37" i="40"/>
  <c r="F42" i="40"/>
  <c r="F43" i="40" l="1"/>
  <c r="C42" i="40"/>
  <c r="E41" i="40"/>
  <c r="C41" i="40" s="1"/>
  <c r="C40" i="40"/>
  <c r="E36" i="40"/>
  <c r="C35" i="40"/>
  <c r="C34" i="40"/>
  <c r="D33" i="40"/>
  <c r="D43" i="40" s="1"/>
  <c r="F28" i="40"/>
  <c r="E28" i="40"/>
  <c r="D28" i="40"/>
  <c r="C28" i="40"/>
  <c r="F27" i="40"/>
  <c r="E27" i="40"/>
  <c r="D27" i="40"/>
  <c r="C27" i="40"/>
  <c r="E23" i="40"/>
  <c r="E30" i="40" s="1"/>
  <c r="D18" i="40"/>
  <c r="C18" i="40" s="1"/>
  <c r="C17" i="40"/>
  <c r="F13" i="40"/>
  <c r="F23" i="40" s="1"/>
  <c r="D13" i="40"/>
  <c r="D23" i="40" l="1"/>
  <c r="E43" i="40"/>
  <c r="C33" i="40"/>
  <c r="F30" i="40"/>
  <c r="C23" i="40"/>
  <c r="C13" i="40"/>
  <c r="D30" i="40"/>
  <c r="C36" i="40"/>
  <c r="C43" i="40" l="1"/>
  <c r="C30" i="40"/>
</calcChain>
</file>

<file path=xl/sharedStrings.xml><?xml version="1.0" encoding="utf-8"?>
<sst xmlns="http://schemas.openxmlformats.org/spreadsheetml/2006/main" count="78" uniqueCount="67">
  <si>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</si>
  <si>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</si>
  <si>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</si>
  <si>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</si>
  <si>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</si>
  <si>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</si>
  <si>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</si>
  <si>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</si>
  <si>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</si>
  <si>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</si>
  <si>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</si>
  <si>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</si>
  <si>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</si>
  <si>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</si>
  <si>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</si>
  <si>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</si>
  <si>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</si>
  <si>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</si>
  <si>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</si>
  <si>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</si>
  <si>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</si>
  <si>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</si>
  <si>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</si>
  <si>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</si>
  <si>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</si>
  <si>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</si>
  <si>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</si>
  <si>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</si>
  <si>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Recurring or one-time funding?</t>
  </si>
  <si>
    <t>State, Federal or Other Funds?</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</si>
  <si>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</si>
  <si>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</si>
  <si>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</si>
  <si>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</si>
  <si>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</si>
  <si>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</si>
  <si>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</si>
  <si>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</si>
  <si>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</si>
  <si>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</si>
  <si>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</si>
  <si>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</si>
  <si>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</si>
  <si>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</si>
  <si>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</si>
  <si>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</si>
  <si>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</si>
  <si>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</si>
  <si>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</si>
  <si>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</si>
  <si>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</si>
  <si>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</si>
  <si>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</si>
  <si>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South Carolina First Steps to School Readiness</t>
  </si>
  <si>
    <t xml:space="preserve">Strategy 1.1 - Expand the availability and quality of the First Steps 4K Program in private preschool settings. </t>
  </si>
  <si>
    <t xml:space="preserve">Strategy 1.2 - Implement High Quality parent education and home visitation strategies (Parents as Teachers, Countdown to Kindergarten, etc.) in communities identifying these services as a need. </t>
  </si>
  <si>
    <t xml:space="preserve">Strategy 1.3 - Implement child care quality enhancement strategies in communities identifying these services as a need. </t>
  </si>
  <si>
    <t xml:space="preserve">Strategy 1.4 - Enhance the quality and timliness of BabyNet service delivery and payments. </t>
  </si>
  <si>
    <t xml:space="preserve">Strategy 2.1 - Support the needs and governance capacity of local First Steps Partnerships. </t>
  </si>
  <si>
    <t xml:space="preserve">Strategy 2.2 - Develop and distribute parent-friendly means of communicating the importance of early childhood development. </t>
  </si>
  <si>
    <t xml:space="preserve">Strategy 3.1 - Improve interagency communication and collaboration. </t>
  </si>
  <si>
    <t>Private</t>
  </si>
  <si>
    <t>Per provisos, $11,256,503 of private 4K funds were transferred to SC Dept. of Education and the Education Oversight Committee</t>
  </si>
  <si>
    <t>Policy and Accountability and Local Partnership Support</t>
  </si>
  <si>
    <t>State Appropriation</t>
  </si>
  <si>
    <t>Early education, school transition and health</t>
  </si>
  <si>
    <t>Early Head Start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</si>
</sst>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164" formatCode="&quot;$&quot;#,##0"/>
    <numFmt numFmtId="166" formatCode="_(&quot;$&quot;* #,##0_);_(&quot;$&quot;* \(#,##0\);_(&quot;$&quot;* &quot;-&quot;??_);_(@_)"/>
  </numFmts>
  <fonts count="17" x14ac:knownFonts="1">
    <font>
      <sz val="10"/>
      <color theme="1"/>
      <name val="Arial"/>
      <family val="2"/>
    </font>
    <font>
      <b/>
      <sz val="10"/>
      <color theme="1"/>
      <name val="Arial"/>
      <family val="2"/>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sz val="10"/>
      <color theme="1"/>
      <name val="Arial"/>
      <family val="2"/>
    </font>
    <font>
      <i/>
      <sz val="12"/>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s>
  <cellStyleXfs count="2">
    <xf numFmtId="0" fontId="0" fillId="0" borderId="0"/>
    <xf numFmtId="44" fontId="15" fillId="0" borderId="0" applyFont="0" applyFill="0" applyBorder="0" applyAlignment="0" applyProtection="0"/>
  </cellStyleXfs>
  <cellXfs count="95">
    <xf numFmtId="0" fontId="0" fillId="0" borderId="0" xfId="0"/>
    <xf numFmtId="0" fontId="0" fillId="0" borderId="0" xfId="0" applyAlignment="1">
      <alignment vertical="top" wrapText="1"/>
    </xf>
    <xf numFmtId="0" fontId="1" fillId="0" borderId="0" xfId="0" applyFont="1" applyAlignment="1">
      <alignment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applyFont="1" applyFill="1" applyBorder="1" applyAlignment="1">
      <alignment horizontal="left" vertical="top" wrapText="1"/>
    </xf>
    <xf numFmtId="0" fontId="2" fillId="0" borderId="0" xfId="0" applyFont="1" applyAlignment="1">
      <alignment horizontal="left" vertical="top" wrapText="1"/>
    </xf>
    <xf numFmtId="164" fontId="4" fillId="0" borderId="0" xfId="0" applyNumberFormat="1" applyFont="1" applyAlignment="1">
      <alignment horizontal="left" vertical="top" wrapText="1"/>
    </xf>
    <xf numFmtId="0" fontId="6" fillId="2" borderId="4" xfId="0" applyFont="1" applyFill="1" applyBorder="1" applyAlignment="1">
      <alignment horizontal="left" vertical="top"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1" xfId="0" applyFont="1" applyFill="1" applyBorder="1" applyAlignment="1">
      <alignment horizontal="left" vertical="top" wrapText="1"/>
    </xf>
    <xf numFmtId="0" fontId="4" fillId="2" borderId="4" xfId="0" applyFont="1" applyFill="1" applyBorder="1" applyAlignment="1">
      <alignment horizontal="left" vertical="top" wrapText="1"/>
    </xf>
    <xf numFmtId="0" fontId="2" fillId="0" borderId="2" xfId="0" applyFont="1" applyFill="1" applyBorder="1" applyAlignment="1">
      <alignment horizontal="left" vertical="top" wrapText="1"/>
    </xf>
    <xf numFmtId="0" fontId="4" fillId="0" borderId="12" xfId="0" applyFont="1" applyBorder="1" applyAlignment="1">
      <alignment horizontal="left" vertical="top" wrapText="1"/>
    </xf>
    <xf numFmtId="0" fontId="2" fillId="2" borderId="14" xfId="0" applyFont="1" applyFill="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49" fontId="4" fillId="0" borderId="0" xfId="0" applyNumberFormat="1" applyFont="1" applyBorder="1" applyAlignment="1">
      <alignment horizontal="left" vertical="top" wrapText="1"/>
    </xf>
    <xf numFmtId="0" fontId="4" fillId="0" borderId="1" xfId="0" applyFont="1" applyBorder="1" applyAlignment="1">
      <alignment horizontal="left" vertical="top" wrapText="1"/>
    </xf>
    <xf numFmtId="0" fontId="2" fillId="0" borderId="9" xfId="0" applyFont="1" applyFill="1" applyBorder="1" applyAlignment="1">
      <alignment horizontal="left" vertical="top" wrapText="1"/>
    </xf>
    <xf numFmtId="0" fontId="0" fillId="0" borderId="0" xfId="0" applyFill="1" applyBorder="1" applyAlignment="1">
      <alignment horizontal="left" vertical="top" wrapText="1"/>
    </xf>
    <xf numFmtId="164" fontId="4" fillId="0" borderId="0"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0" xfId="0" applyNumberFormat="1" applyFont="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applyAlignment="1">
      <alignment vertical="center" wrapText="1"/>
    </xf>
    <xf numFmtId="0" fontId="4" fillId="0" borderId="10" xfId="0" applyFont="1" applyBorder="1" applyAlignment="1">
      <alignment horizontal="left" vertical="top" wrapText="1"/>
    </xf>
    <xf numFmtId="164" fontId="3" fillId="0" borderId="0" xfId="0" applyNumberFormat="1" applyFont="1" applyFill="1" applyBorder="1" applyAlignment="1">
      <alignment horizontal="center" vertical="top" wrapText="1"/>
    </xf>
    <xf numFmtId="164" fontId="2" fillId="0" borderId="0" xfId="0" applyNumberFormat="1" applyFont="1" applyBorder="1" applyAlignment="1">
      <alignment horizontal="center" vertical="top" wrapText="1"/>
    </xf>
    <xf numFmtId="164" fontId="4" fillId="0" borderId="0" xfId="0" applyNumberFormat="1" applyFont="1" applyBorder="1" applyAlignment="1">
      <alignment horizontal="left" vertical="top" wrapText="1"/>
    </xf>
    <xf numFmtId="0" fontId="0" fillId="0" borderId="0" xfId="0" applyAlignment="1">
      <alignment vertical="top" wrapText="1"/>
    </xf>
    <xf numFmtId="49" fontId="2" fillId="0" borderId="3" xfId="0" applyNumberFormat="1" applyFont="1" applyBorder="1" applyAlignment="1">
      <alignment horizontal="left" vertical="top" wrapText="1"/>
    </xf>
    <xf numFmtId="49" fontId="3" fillId="0" borderId="0" xfId="0" applyNumberFormat="1" applyFont="1" applyBorder="1" applyAlignment="1">
      <alignment horizontal="center" vertical="center" wrapText="1"/>
    </xf>
    <xf numFmtId="49" fontId="4" fillId="0" borderId="13" xfId="0" applyNumberFormat="1" applyFont="1" applyBorder="1" applyAlignment="1">
      <alignment horizontal="left" vertical="top" wrapText="1"/>
    </xf>
    <xf numFmtId="0" fontId="0" fillId="0" borderId="0" xfId="0" applyAlignment="1">
      <alignment horizontal="left" vertical="top" wrapText="1"/>
    </xf>
    <xf numFmtId="0" fontId="5"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4" fillId="0" borderId="1" xfId="0" applyFont="1" applyBorder="1" applyAlignment="1">
      <alignment horizontal="left" vertical="center" wrapText="1"/>
    </xf>
    <xf numFmtId="49" fontId="4" fillId="0" borderId="0" xfId="0" applyNumberFormat="1" applyFont="1" applyFill="1" applyAlignment="1">
      <alignment horizontal="left" vertical="top" wrapText="1"/>
    </xf>
    <xf numFmtId="0" fontId="3" fillId="0" borderId="0" xfId="0" applyFont="1" applyFill="1" applyBorder="1" applyAlignment="1">
      <alignment horizontal="center" vertical="center" wrapText="1"/>
    </xf>
    <xf numFmtId="0" fontId="4" fillId="0" borderId="12" xfId="0" applyFont="1" applyFill="1" applyBorder="1" applyAlignment="1">
      <alignment horizontal="left" vertical="top" wrapText="1"/>
    </xf>
    <xf numFmtId="49" fontId="4" fillId="0" borderId="2"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0" fontId="4" fillId="0" borderId="2" xfId="0" applyFont="1" applyFill="1" applyBorder="1" applyAlignment="1">
      <alignment horizontal="right" vertical="top" wrapText="1"/>
    </xf>
    <xf numFmtId="0" fontId="8" fillId="0" borderId="0" xfId="0" applyFont="1" applyBorder="1" applyAlignment="1">
      <alignment horizontal="left" vertical="top" wrapText="1"/>
    </xf>
    <xf numFmtId="0" fontId="2"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Fill="1" applyBorder="1" applyAlignment="1">
      <alignment horizontal="left" vertical="top" wrapText="1"/>
    </xf>
    <xf numFmtId="14" fontId="4" fillId="0" borderId="2" xfId="0" applyNumberFormat="1" applyFont="1" applyFill="1" applyBorder="1" applyAlignment="1">
      <alignment horizontal="left" vertical="top" wrapText="1"/>
    </xf>
    <xf numFmtId="0" fontId="0" fillId="0" borderId="0" xfId="0" applyAlignment="1">
      <alignment horizontal="left" vertical="top" wrapText="1"/>
    </xf>
    <xf numFmtId="0" fontId="0" fillId="0" borderId="2" xfId="0" applyFill="1" applyBorder="1" applyAlignment="1">
      <alignment horizontal="left" vertical="top" wrapText="1"/>
    </xf>
    <xf numFmtId="0" fontId="5" fillId="0" borderId="2" xfId="0" applyFont="1" applyBorder="1" applyAlignment="1">
      <alignment horizontal="left" vertical="top" wrapText="1"/>
    </xf>
    <xf numFmtId="0" fontId="0" fillId="0" borderId="2" xfId="0" applyBorder="1" applyAlignment="1">
      <alignment horizontal="left" vertical="top" wrapText="1"/>
    </xf>
    <xf numFmtId="0" fontId="7" fillId="0" borderId="5" xfId="0" applyFont="1" applyFill="1" applyBorder="1" applyAlignment="1">
      <alignment horizontal="center" vertical="top" wrapText="1"/>
    </xf>
    <xf numFmtId="0" fontId="0" fillId="0" borderId="5" xfId="0" applyBorder="1" applyAlignment="1">
      <alignment horizontal="center" wrapText="1"/>
    </xf>
    <xf numFmtId="0" fontId="8" fillId="0" borderId="0" xfId="0" applyFont="1" applyFill="1" applyBorder="1" applyAlignment="1">
      <alignment horizontal="left" vertical="top" wrapText="1"/>
    </xf>
    <xf numFmtId="0" fontId="11" fillId="0" borderId="0" xfId="0" applyFont="1" applyBorder="1" applyAlignment="1">
      <alignment horizontal="left" vertical="top" wrapText="1"/>
    </xf>
    <xf numFmtId="0" fontId="7" fillId="0" borderId="5" xfId="0" applyFont="1" applyBorder="1" applyAlignment="1">
      <alignment horizontal="center" vertical="center" wrapText="1"/>
    </xf>
    <xf numFmtId="0" fontId="0" fillId="0" borderId="5" xfId="0" applyBorder="1" applyAlignment="1">
      <alignment vertical="center" wrapText="1"/>
    </xf>
    <xf numFmtId="164" fontId="4" fillId="0" borderId="2" xfId="0" applyNumberFormat="1" applyFont="1" applyFill="1" applyBorder="1" applyAlignment="1">
      <alignment horizontal="right" vertical="center" wrapText="1"/>
    </xf>
    <xf numFmtId="5" fontId="4" fillId="0" borderId="3" xfId="1" applyNumberFormat="1" applyFont="1" applyFill="1" applyBorder="1" applyAlignment="1">
      <alignment horizontal="right" vertical="center" wrapText="1"/>
    </xf>
    <xf numFmtId="5" fontId="4" fillId="0" borderId="2" xfId="1" applyNumberFormat="1" applyFont="1" applyFill="1" applyBorder="1" applyAlignment="1">
      <alignment horizontal="right" vertical="center" wrapText="1"/>
    </xf>
    <xf numFmtId="5" fontId="2" fillId="2" borderId="2" xfId="0" applyNumberFormat="1" applyFont="1" applyFill="1" applyBorder="1" applyAlignment="1">
      <alignment horizontal="left" vertical="center" wrapText="1"/>
    </xf>
    <xf numFmtId="164" fontId="4" fillId="0" borderId="6" xfId="1" applyNumberFormat="1" applyFont="1" applyFill="1" applyBorder="1" applyAlignment="1">
      <alignment horizontal="right" vertical="top" wrapText="1"/>
    </xf>
    <xf numFmtId="164" fontId="4" fillId="0" borderId="2" xfId="1" applyNumberFormat="1" applyFont="1" applyFill="1" applyBorder="1" applyAlignment="1">
      <alignment horizontal="right" vertical="center" wrapText="1"/>
    </xf>
    <xf numFmtId="164" fontId="5" fillId="0" borderId="16" xfId="0" applyNumberFormat="1" applyFont="1" applyFill="1" applyBorder="1" applyAlignment="1">
      <alignment horizontal="right" vertical="top" wrapText="1"/>
    </xf>
    <xf numFmtId="164" fontId="5" fillId="0" borderId="17" xfId="0" applyNumberFormat="1" applyFont="1" applyFill="1" applyBorder="1" applyAlignment="1">
      <alignment horizontal="right" vertical="top" wrapText="1"/>
    </xf>
    <xf numFmtId="164" fontId="5" fillId="0" borderId="18" xfId="0" applyNumberFormat="1" applyFont="1" applyFill="1" applyBorder="1" applyAlignment="1">
      <alignment horizontal="right" vertical="top" wrapText="1"/>
    </xf>
    <xf numFmtId="164" fontId="6" fillId="2" borderId="4" xfId="0" applyNumberFormat="1" applyFont="1" applyFill="1" applyBorder="1" applyAlignment="1">
      <alignment horizontal="right" vertical="top" wrapText="1"/>
    </xf>
    <xf numFmtId="164" fontId="4" fillId="0" borderId="3" xfId="0" applyNumberFormat="1" applyFont="1" applyFill="1" applyBorder="1" applyAlignment="1">
      <alignment horizontal="right" vertical="top" wrapText="1"/>
    </xf>
    <xf numFmtId="164" fontId="4" fillId="2" borderId="4" xfId="0" applyNumberFormat="1" applyFont="1" applyFill="1" applyBorder="1" applyAlignment="1">
      <alignment horizontal="right" vertical="top" wrapText="1"/>
    </xf>
    <xf numFmtId="164" fontId="4" fillId="0" borderId="9" xfId="1" applyNumberFormat="1" applyFont="1" applyFill="1" applyBorder="1" applyAlignment="1">
      <alignment horizontal="right" vertical="center" wrapText="1"/>
    </xf>
    <xf numFmtId="0" fontId="5" fillId="0" borderId="1" xfId="0" applyFont="1" applyFill="1" applyBorder="1" applyAlignment="1">
      <alignment horizontal="right" vertical="top" wrapText="1"/>
    </xf>
    <xf numFmtId="166" fontId="5" fillId="0" borderId="1" xfId="1" applyNumberFormat="1" applyFont="1" applyFill="1" applyBorder="1" applyAlignment="1">
      <alignment horizontal="right" vertical="center" wrapText="1"/>
    </xf>
    <xf numFmtId="0" fontId="5" fillId="0" borderId="10" xfId="0" applyFont="1" applyFill="1" applyBorder="1" applyAlignment="1">
      <alignment horizontal="right" vertical="top" wrapText="1"/>
    </xf>
    <xf numFmtId="164" fontId="4" fillId="2" borderId="1" xfId="0" applyNumberFormat="1" applyFont="1" applyFill="1" applyBorder="1" applyAlignment="1">
      <alignment horizontal="center" vertical="top" wrapText="1"/>
    </xf>
    <xf numFmtId="166" fontId="2" fillId="2" borderId="1" xfId="1" applyNumberFormat="1" applyFont="1" applyFill="1" applyBorder="1" applyAlignment="1">
      <alignment horizontal="center" vertical="center" wrapText="1"/>
    </xf>
    <xf numFmtId="164" fontId="2" fillId="2" borderId="4" xfId="0" applyNumberFormat="1" applyFont="1" applyFill="1" applyBorder="1" applyAlignment="1">
      <alignment horizontal="center" vertical="top" wrapText="1"/>
    </xf>
    <xf numFmtId="164" fontId="2" fillId="2" borderId="1" xfId="1" applyNumberFormat="1" applyFont="1" applyFill="1" applyBorder="1" applyAlignment="1">
      <alignment horizontal="center" vertical="center" wrapText="1"/>
    </xf>
    <xf numFmtId="164" fontId="4" fillId="0" borderId="15" xfId="0" applyNumberFormat="1" applyFont="1" applyFill="1" applyBorder="1" applyAlignment="1">
      <alignment horizontal="center" vertical="top" wrapText="1"/>
    </xf>
    <xf numFmtId="164" fontId="4" fillId="0" borderId="6" xfId="0" applyNumberFormat="1" applyFont="1" applyFill="1" applyBorder="1" applyAlignment="1">
      <alignment horizontal="center" vertical="top" wrapText="1"/>
    </xf>
    <xf numFmtId="164" fontId="2" fillId="2" borderId="9" xfId="1" applyNumberFormat="1" applyFont="1" applyFill="1" applyBorder="1" applyAlignment="1">
      <alignment horizontal="center" vertical="center" wrapText="1"/>
    </xf>
    <xf numFmtId="164" fontId="4" fillId="2" borderId="2" xfId="0" applyNumberFormat="1" applyFont="1" applyFill="1" applyBorder="1" applyAlignment="1">
      <alignment horizontal="center" vertical="top" wrapText="1"/>
    </xf>
    <xf numFmtId="49" fontId="4" fillId="2" borderId="2" xfId="0" applyNumberFormat="1" applyFont="1" applyFill="1" applyBorder="1" applyAlignment="1">
      <alignment horizontal="center" vertical="top" wrapText="1"/>
    </xf>
    <xf numFmtId="164" fontId="2"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top" wrapText="1"/>
    </xf>
    <xf numFmtId="164" fontId="2" fillId="2" borderId="19" xfId="0" applyNumberFormat="1" applyFont="1" applyFill="1" applyBorder="1" applyAlignment="1">
      <alignment horizontal="center" vertical="top" wrapText="1"/>
    </xf>
    <xf numFmtId="5" fontId="2" fillId="2" borderId="2"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brown\AppData\Local\Microsoft\Windows\Temporary%20Internet%20Files\Content.Outlook\4CS2A33V\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abSelected="1" zoomScaleNormal="100" workbookViewId="0">
      <selection activeCell="F2" sqref="F2"/>
    </sheetView>
  </sheetViews>
  <sheetFormatPr defaultColWidth="9.140625" defaultRowHeight="15.75" x14ac:dyDescent="0.2"/>
  <cols>
    <col min="1" max="1" width="23.85546875" style="40" customWidth="1"/>
    <col min="2" max="2" width="58.85546875" style="40" customWidth="1"/>
    <col min="3" max="3" width="20.85546875" style="8" customWidth="1"/>
    <col min="4" max="4" width="23" style="8" bestFit="1" customWidth="1"/>
    <col min="5" max="5" width="25.28515625" style="8" bestFit="1" customWidth="1"/>
    <col min="6" max="6" width="23.140625" style="8" customWidth="1"/>
    <col min="7" max="7" width="64.7109375" style="40" bestFit="1" customWidth="1"/>
    <col min="8" max="12" width="9" style="40" bestFit="1" customWidth="1"/>
    <col min="13" max="13" width="6.140625" style="40" bestFit="1" customWidth="1"/>
    <col min="14" max="16384" width="9.140625" style="40"/>
  </cols>
  <sheetData>
    <row r="1" spans="1:9" s="36" customFormat="1" x14ac:dyDescent="0.2">
      <c r="A1" s="52" t="s">
        <v>1</v>
      </c>
      <c r="B1" s="53"/>
      <c r="C1" s="54" t="s">
        <v>53</v>
      </c>
      <c r="D1" s="57"/>
      <c r="E1" s="22"/>
    </row>
    <row r="2" spans="1:9" s="36" customFormat="1" x14ac:dyDescent="0.2">
      <c r="A2" s="52" t="s">
        <v>2</v>
      </c>
      <c r="B2" s="53"/>
      <c r="C2" s="55">
        <v>42381</v>
      </c>
      <c r="D2" s="57"/>
      <c r="E2" s="22"/>
    </row>
    <row r="3" spans="1:9" s="36" customFormat="1" x14ac:dyDescent="0.2">
      <c r="A3" s="52" t="s">
        <v>3</v>
      </c>
      <c r="B3" s="53"/>
      <c r="C3" s="54" t="s">
        <v>33</v>
      </c>
      <c r="D3" s="57"/>
      <c r="E3" s="22"/>
    </row>
    <row r="4" spans="1:9" s="36" customFormat="1" ht="9" customHeight="1" x14ac:dyDescent="0.2">
      <c r="A4" s="41"/>
      <c r="B4" s="39"/>
      <c r="C4" s="6"/>
      <c r="D4" s="22"/>
      <c r="E4" s="22"/>
    </row>
    <row r="5" spans="1:9" s="36" customFormat="1" ht="56.25" customHeight="1" x14ac:dyDescent="0.2">
      <c r="A5" s="51" t="s">
        <v>51</v>
      </c>
      <c r="B5" s="56"/>
      <c r="C5" s="56"/>
      <c r="D5" s="56"/>
      <c r="E5" s="56"/>
      <c r="F5" s="56"/>
    </row>
    <row r="6" spans="1:9" s="5" customFormat="1" ht="6.75" customHeight="1" x14ac:dyDescent="0.2">
      <c r="A6" s="3"/>
      <c r="B6" s="4"/>
      <c r="C6" s="29"/>
      <c r="D6" s="4"/>
      <c r="E6" s="4"/>
      <c r="F6" s="4"/>
    </row>
    <row r="7" spans="1:9" ht="105" customHeight="1" x14ac:dyDescent="0.2">
      <c r="A7" s="62" t="s">
        <v>49</v>
      </c>
      <c r="B7" s="63"/>
      <c r="C7" s="63"/>
      <c r="D7" s="63"/>
      <c r="E7" s="63"/>
      <c r="F7" s="63"/>
    </row>
    <row r="8" spans="1:9" ht="140.25" customHeight="1" x14ac:dyDescent="0.2">
      <c r="A8" s="62" t="s">
        <v>52</v>
      </c>
      <c r="B8" s="63"/>
      <c r="C8" s="63"/>
      <c r="D8" s="63"/>
      <c r="E8" s="63"/>
      <c r="F8" s="63"/>
    </row>
    <row r="10" spans="1:9" x14ac:dyDescent="0.2">
      <c r="A10" s="7"/>
      <c r="B10" s="17" t="s">
        <v>26</v>
      </c>
      <c r="C10" s="30"/>
      <c r="D10" s="58" t="s">
        <v>14</v>
      </c>
      <c r="E10" s="59"/>
      <c r="F10" s="59"/>
    </row>
    <row r="11" spans="1:9" x14ac:dyDescent="0.2">
      <c r="B11" s="6"/>
      <c r="C11" s="23"/>
      <c r="D11" s="42"/>
      <c r="E11" s="42"/>
      <c r="F11" s="42"/>
    </row>
    <row r="12" spans="1:9" ht="33.75" customHeight="1" x14ac:dyDescent="0.2">
      <c r="A12" s="64" t="s">
        <v>50</v>
      </c>
      <c r="B12" s="38" t="s">
        <v>23</v>
      </c>
      <c r="C12" s="82" t="s">
        <v>0</v>
      </c>
      <c r="D12" s="79" t="s">
        <v>64</v>
      </c>
      <c r="E12" s="79" t="s">
        <v>6</v>
      </c>
      <c r="F12" s="79" t="s">
        <v>61</v>
      </c>
      <c r="G12" s="5"/>
      <c r="H12" s="5"/>
      <c r="I12" s="5"/>
    </row>
    <row r="13" spans="1:9" ht="43.15" customHeight="1" x14ac:dyDescent="0.2">
      <c r="A13" s="64"/>
      <c r="B13" s="43"/>
      <c r="C13" s="83">
        <f>SUM(D13:F13)</f>
        <v>49418230</v>
      </c>
      <c r="D13" s="80">
        <f>6518480+29135608</f>
        <v>35654088</v>
      </c>
      <c r="E13" s="80">
        <v>10464142</v>
      </c>
      <c r="F13" s="80">
        <f>1900000+1400000</f>
        <v>3300000</v>
      </c>
      <c r="G13" s="5"/>
      <c r="H13" s="5"/>
      <c r="I13" s="5"/>
    </row>
    <row r="14" spans="1:9" ht="56.45" customHeight="1" x14ac:dyDescent="0.2">
      <c r="A14" s="65"/>
      <c r="B14" s="20" t="s">
        <v>41</v>
      </c>
      <c r="C14" s="82" t="s">
        <v>0</v>
      </c>
      <c r="D14" s="79" t="s">
        <v>29</v>
      </c>
      <c r="E14" s="79" t="s">
        <v>29</v>
      </c>
      <c r="F14" s="79" t="s">
        <v>29</v>
      </c>
      <c r="G14" s="5"/>
      <c r="H14" s="5"/>
      <c r="I14" s="5"/>
    </row>
    <row r="15" spans="1:9" ht="34.5" customHeight="1" thickBot="1" x14ac:dyDescent="0.25">
      <c r="A15" s="27"/>
      <c r="B15" s="28" t="s">
        <v>27</v>
      </c>
      <c r="C15" s="82" t="s">
        <v>0</v>
      </c>
      <c r="D15" s="81" t="s">
        <v>28</v>
      </c>
      <c r="E15" s="81" t="s">
        <v>28</v>
      </c>
      <c r="F15" s="81" t="s">
        <v>28</v>
      </c>
      <c r="G15" s="5"/>
      <c r="H15" s="5"/>
      <c r="I15" s="5"/>
    </row>
    <row r="16" spans="1:9" ht="16.5" thickBot="1" x14ac:dyDescent="0.25">
      <c r="A16" s="39"/>
      <c r="B16" s="16" t="s">
        <v>15</v>
      </c>
      <c r="C16" s="84"/>
      <c r="D16" s="9"/>
      <c r="E16" s="9"/>
      <c r="F16" s="9"/>
    </row>
    <row r="17" spans="1:15" x14ac:dyDescent="0.2">
      <c r="A17" s="10"/>
      <c r="B17" s="15" t="s">
        <v>42</v>
      </c>
      <c r="C17" s="85">
        <f>SUM(D17:F17)</f>
        <v>12190059</v>
      </c>
      <c r="D17" s="70">
        <v>12119414</v>
      </c>
      <c r="E17" s="70">
        <v>0</v>
      </c>
      <c r="F17" s="70">
        <v>70645</v>
      </c>
      <c r="G17" s="5"/>
    </row>
    <row r="18" spans="1:15" ht="36" customHeight="1" x14ac:dyDescent="0.2">
      <c r="A18" s="11"/>
      <c r="B18" s="12" t="s">
        <v>45</v>
      </c>
      <c r="C18" s="85">
        <f>SUM(D18:F18)</f>
        <v>3008556</v>
      </c>
      <c r="D18" s="71">
        <f>12119414-9181503</f>
        <v>2937911</v>
      </c>
      <c r="E18" s="71"/>
      <c r="F18" s="71">
        <v>70645</v>
      </c>
      <c r="G18" s="5"/>
    </row>
    <row r="19" spans="1:15" s="25" customFormat="1" ht="56.25" customHeight="1" thickBot="1" x14ac:dyDescent="0.25">
      <c r="A19" s="34"/>
      <c r="B19" s="35" t="s">
        <v>21</v>
      </c>
      <c r="C19" s="86" t="s">
        <v>43</v>
      </c>
      <c r="D19" s="72" t="s">
        <v>62</v>
      </c>
      <c r="E19" s="73"/>
      <c r="F19" s="74"/>
      <c r="G19" s="44"/>
    </row>
    <row r="20" spans="1:15" ht="18" customHeight="1" thickBot="1" x14ac:dyDescent="0.25">
      <c r="A20" s="11"/>
      <c r="B20" s="16" t="s">
        <v>34</v>
      </c>
      <c r="C20" s="84"/>
      <c r="D20" s="75"/>
      <c r="E20" s="75"/>
      <c r="F20" s="75"/>
    </row>
    <row r="21" spans="1:15" s="5" customFormat="1" ht="24.75" customHeight="1" thickBot="1" x14ac:dyDescent="0.25">
      <c r="A21" s="45"/>
      <c r="B21" s="46" t="s">
        <v>22</v>
      </c>
      <c r="C21" s="87"/>
      <c r="D21" s="76"/>
      <c r="E21" s="76"/>
      <c r="F21" s="76"/>
    </row>
    <row r="22" spans="1:15" ht="16.5" thickBot="1" x14ac:dyDescent="0.25">
      <c r="A22" s="39"/>
      <c r="B22" s="16" t="s">
        <v>24</v>
      </c>
      <c r="C22" s="84"/>
      <c r="D22" s="77"/>
      <c r="E22" s="77"/>
      <c r="F22" s="77"/>
    </row>
    <row r="23" spans="1:15" ht="69" customHeight="1" x14ac:dyDescent="0.2">
      <c r="A23" s="39"/>
      <c r="B23" s="21" t="s">
        <v>35</v>
      </c>
      <c r="C23" s="88">
        <f>SUM(D23:F23)</f>
        <v>52426786</v>
      </c>
      <c r="D23" s="78">
        <f>SUM(D13,D18)</f>
        <v>38591999</v>
      </c>
      <c r="E23" s="78">
        <f t="shared" ref="E23:F23" si="0">SUM(E13,E18)</f>
        <v>10464142</v>
      </c>
      <c r="F23" s="78">
        <f t="shared" si="0"/>
        <v>3370645</v>
      </c>
    </row>
    <row r="24" spans="1:15" x14ac:dyDescent="0.2">
      <c r="A24" s="10"/>
      <c r="B24" s="39"/>
      <c r="C24" s="31"/>
      <c r="D24" s="6"/>
      <c r="E24" s="6"/>
      <c r="F24" s="6"/>
    </row>
    <row r="25" spans="1:15" x14ac:dyDescent="0.2">
      <c r="A25" s="7"/>
      <c r="B25" s="17" t="s">
        <v>39</v>
      </c>
      <c r="C25" s="30"/>
      <c r="D25" s="58" t="s">
        <v>14</v>
      </c>
      <c r="E25" s="59"/>
      <c r="F25" s="59"/>
    </row>
    <row r="26" spans="1:15" x14ac:dyDescent="0.2">
      <c r="A26" s="10"/>
      <c r="B26" s="39"/>
      <c r="C26" s="31"/>
      <c r="D26" s="6"/>
      <c r="E26" s="6"/>
      <c r="F26" s="6"/>
    </row>
    <row r="27" spans="1:15" ht="80.45" customHeight="1" x14ac:dyDescent="0.2">
      <c r="A27" s="60" t="s">
        <v>38</v>
      </c>
      <c r="B27" s="38" t="s">
        <v>46</v>
      </c>
      <c r="C27" s="89" t="str">
        <f>C12</f>
        <v>Totals</v>
      </c>
      <c r="D27" s="50" t="str">
        <f>D12</f>
        <v>State Appropriation</v>
      </c>
      <c r="E27" s="50" t="str">
        <f t="shared" ref="E27:F27" si="1">E12</f>
        <v>Federal</v>
      </c>
      <c r="F27" s="50" t="str">
        <f t="shared" si="1"/>
        <v>Private</v>
      </c>
      <c r="G27" s="6"/>
      <c r="H27" s="6"/>
      <c r="I27" s="6"/>
      <c r="J27" s="6"/>
      <c r="K27" s="6"/>
      <c r="L27" s="6"/>
      <c r="M27" s="6"/>
      <c r="N27" s="6"/>
      <c r="O27" s="6"/>
    </row>
    <row r="28" spans="1:15" ht="68.45" customHeight="1" x14ac:dyDescent="0.2">
      <c r="A28" s="61"/>
      <c r="B28" s="20" t="s">
        <v>47</v>
      </c>
      <c r="C28" s="89" t="str">
        <f t="shared" ref="C28:F28" si="2">C14</f>
        <v>Totals</v>
      </c>
      <c r="D28" s="50" t="str">
        <f t="shared" si="2"/>
        <v>State, Federal or Other Funds?</v>
      </c>
      <c r="E28" s="50" t="str">
        <f t="shared" si="2"/>
        <v>State, Federal or Other Funds?</v>
      </c>
      <c r="F28" s="50" t="str">
        <f t="shared" si="2"/>
        <v>State, Federal or Other Funds?</v>
      </c>
      <c r="G28" s="6"/>
      <c r="H28" s="6"/>
      <c r="I28" s="6"/>
      <c r="J28" s="6"/>
      <c r="K28" s="6"/>
      <c r="L28" s="6"/>
      <c r="M28" s="6"/>
      <c r="N28" s="6"/>
      <c r="O28" s="6"/>
    </row>
    <row r="29" spans="1:15" s="25" customFormat="1" ht="31.5" x14ac:dyDescent="0.2">
      <c r="A29" s="34"/>
      <c r="B29" s="26" t="s">
        <v>36</v>
      </c>
      <c r="C29" s="90" t="s">
        <v>25</v>
      </c>
      <c r="D29" s="47"/>
      <c r="E29" s="47"/>
      <c r="F29" s="47"/>
      <c r="G29" s="24"/>
      <c r="H29" s="24"/>
      <c r="I29" s="24"/>
      <c r="J29" s="24"/>
      <c r="K29" s="24"/>
      <c r="L29" s="24"/>
      <c r="M29" s="24"/>
      <c r="N29" s="24"/>
      <c r="O29" s="24"/>
    </row>
    <row r="30" spans="1:15" ht="53.45" customHeight="1" x14ac:dyDescent="0.2">
      <c r="A30" s="11"/>
      <c r="B30" s="14" t="s">
        <v>48</v>
      </c>
      <c r="C30" s="91">
        <f>C23</f>
        <v>52426786</v>
      </c>
      <c r="D30" s="66">
        <f t="shared" ref="D30:F30" si="3">D23</f>
        <v>38591999</v>
      </c>
      <c r="E30" s="66">
        <f t="shared" si="3"/>
        <v>10464142</v>
      </c>
      <c r="F30" s="66">
        <f t="shared" si="3"/>
        <v>3370645</v>
      </c>
      <c r="G30" s="6"/>
      <c r="H30" s="6"/>
      <c r="I30" s="6"/>
      <c r="J30" s="6"/>
      <c r="K30" s="6"/>
      <c r="L30" s="6"/>
      <c r="M30" s="6"/>
      <c r="N30" s="6"/>
      <c r="O30" s="6"/>
    </row>
    <row r="31" spans="1:15" s="25" customFormat="1" ht="52.5" customHeight="1" thickBot="1" x14ac:dyDescent="0.25">
      <c r="A31" s="19"/>
      <c r="B31" s="33" t="s">
        <v>13</v>
      </c>
      <c r="C31" s="92" t="s">
        <v>25</v>
      </c>
      <c r="D31" s="48"/>
      <c r="E31" s="48"/>
      <c r="F31" s="48"/>
    </row>
    <row r="32" spans="1:15" ht="16.5" thickBot="1" x14ac:dyDescent="0.25">
      <c r="A32" s="39"/>
      <c r="B32" s="16" t="s">
        <v>37</v>
      </c>
      <c r="C32" s="93"/>
      <c r="D32" s="13"/>
      <c r="E32" s="13"/>
      <c r="F32" s="13"/>
    </row>
    <row r="33" spans="1:6" ht="37.9" customHeight="1" x14ac:dyDescent="0.2">
      <c r="A33" s="39"/>
      <c r="B33" s="37" t="s">
        <v>54</v>
      </c>
      <c r="C33" s="94">
        <f>SUM(D33:F33)</f>
        <v>18352864</v>
      </c>
      <c r="D33" s="67">
        <f>9767864+6510000+2075000</f>
        <v>18352864</v>
      </c>
      <c r="E33" s="67"/>
      <c r="F33" s="67"/>
    </row>
    <row r="34" spans="1:6" ht="37.9" customHeight="1" x14ac:dyDescent="0.2">
      <c r="A34" s="39"/>
      <c r="B34" s="37" t="s">
        <v>55</v>
      </c>
      <c r="C34" s="94">
        <f>SUM(D34:F34)</f>
        <v>5331171</v>
      </c>
      <c r="D34" s="68">
        <v>5331171</v>
      </c>
      <c r="E34" s="68"/>
      <c r="F34" s="68"/>
    </row>
    <row r="35" spans="1:6" ht="37.9" customHeight="1" x14ac:dyDescent="0.2">
      <c r="A35" s="39"/>
      <c r="B35" s="37" t="s">
        <v>56</v>
      </c>
      <c r="C35" s="94">
        <f>SUM(D35:F35)</f>
        <v>3554114</v>
      </c>
      <c r="D35" s="68">
        <v>3554114</v>
      </c>
      <c r="E35" s="68"/>
      <c r="F35" s="68"/>
    </row>
    <row r="36" spans="1:6" ht="37.9" customHeight="1" x14ac:dyDescent="0.2">
      <c r="A36" s="39"/>
      <c r="B36" s="37" t="s">
        <v>57</v>
      </c>
      <c r="C36" s="94">
        <f>SUM(D36:F36)</f>
        <v>11993320</v>
      </c>
      <c r="D36" s="68">
        <v>3620320</v>
      </c>
      <c r="E36" s="68">
        <f>6573000</f>
        <v>6573000</v>
      </c>
      <c r="F36" s="68">
        <v>1800000</v>
      </c>
    </row>
    <row r="37" spans="1:6" ht="37.9" customHeight="1" x14ac:dyDescent="0.2">
      <c r="A37" s="39"/>
      <c r="B37" s="37" t="s">
        <v>58</v>
      </c>
      <c r="C37" s="94">
        <f>SUM(D37:F37)</f>
        <v>20000</v>
      </c>
      <c r="D37" s="68">
        <v>20000</v>
      </c>
      <c r="E37" s="68"/>
      <c r="F37" s="68"/>
    </row>
    <row r="38" spans="1:6" ht="37.9" customHeight="1" x14ac:dyDescent="0.2">
      <c r="A38" s="39"/>
      <c r="B38" s="37" t="s">
        <v>59</v>
      </c>
      <c r="C38" s="94">
        <f>SUM(D38:F38)</f>
        <v>5000</v>
      </c>
      <c r="D38" s="68">
        <v>5000</v>
      </c>
      <c r="E38" s="68"/>
      <c r="F38" s="68"/>
    </row>
    <row r="39" spans="1:6" ht="37.9" customHeight="1" x14ac:dyDescent="0.2">
      <c r="A39" s="39"/>
      <c r="B39" s="37" t="s">
        <v>60</v>
      </c>
      <c r="C39" s="94">
        <f>SUM(D39:F39)</f>
        <v>50000</v>
      </c>
      <c r="D39" s="68"/>
      <c r="E39" s="68"/>
      <c r="F39" s="68">
        <v>50000</v>
      </c>
    </row>
    <row r="40" spans="1:6" ht="37.9" customHeight="1" x14ac:dyDescent="0.2">
      <c r="A40" s="39"/>
      <c r="B40" s="49" t="s">
        <v>65</v>
      </c>
      <c r="C40" s="94">
        <f>SUM(D40:F40)</f>
        <v>4670891</v>
      </c>
      <c r="D40" s="68">
        <v>4670891</v>
      </c>
      <c r="E40" s="68"/>
      <c r="F40" s="68"/>
    </row>
    <row r="41" spans="1:6" ht="37.9" customHeight="1" x14ac:dyDescent="0.2">
      <c r="A41" s="39"/>
      <c r="B41" s="49" t="s">
        <v>66</v>
      </c>
      <c r="C41" s="94">
        <f>SUM(D41:F41)</f>
        <v>3891142</v>
      </c>
      <c r="D41" s="68"/>
      <c r="E41" s="68">
        <f>10464142-6573000</f>
        <v>3891142</v>
      </c>
      <c r="F41" s="68"/>
    </row>
    <row r="42" spans="1:6" ht="37.9" customHeight="1" x14ac:dyDescent="0.2">
      <c r="A42" s="39"/>
      <c r="B42" s="49" t="s">
        <v>63</v>
      </c>
      <c r="C42" s="94">
        <f>SUM(D42:F42)</f>
        <v>4558284</v>
      </c>
      <c r="D42" s="68">
        <f>2071159+8480+983000-25000</f>
        <v>3037639</v>
      </c>
      <c r="E42" s="68"/>
      <c r="F42" s="68">
        <f>100000+500000+900000+70645-50000</f>
        <v>1520645</v>
      </c>
    </row>
    <row r="43" spans="1:6" ht="55.5" customHeight="1" x14ac:dyDescent="0.2">
      <c r="A43" s="39"/>
      <c r="B43" s="14" t="s">
        <v>44</v>
      </c>
      <c r="C43" s="94">
        <f>SUM(C33:C42)</f>
        <v>52426786</v>
      </c>
      <c r="D43" s="69">
        <f>SUM(D33:D42)</f>
        <v>38591999</v>
      </c>
      <c r="E43" s="69">
        <f>SUM(E33:E42)</f>
        <v>10464142</v>
      </c>
      <c r="F43" s="69">
        <f>SUM(F33:F42)</f>
        <v>3370645</v>
      </c>
    </row>
    <row r="44" spans="1:6" ht="27.75" customHeight="1" x14ac:dyDescent="0.2"/>
  </sheetData>
  <mergeCells count="14">
    <mergeCell ref="D25:F25"/>
    <mergeCell ref="A27:A28"/>
    <mergeCell ref="A5:F5"/>
    <mergeCell ref="A7:F7"/>
    <mergeCell ref="A8:F8"/>
    <mergeCell ref="D10:F10"/>
    <mergeCell ref="A12:A14"/>
    <mergeCell ref="D19:F19"/>
    <mergeCell ref="A3:B3"/>
    <mergeCell ref="C3:D3"/>
    <mergeCell ref="A1:B1"/>
    <mergeCell ref="C1:D1"/>
    <mergeCell ref="A2:B2"/>
    <mergeCell ref="C2:D2"/>
  </mergeCells>
  <pageMargins left="0.7" right="0.7" top="0.75" bottom="0.75" header="0.3" footer="0.3"/>
  <pageSetup scale="49" fitToHeight="0" orientation="landscape" r:id="rId1"/>
  <headerFooter>
    <oddHeader>&amp;L&amp;"Calibri Light,Bold"&amp;24Strategic Budgeting</oddHeader>
  </headerFooter>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5</v>
      </c>
    </row>
    <row r="3" spans="1:1" x14ac:dyDescent="0.2">
      <c r="A3" s="2" t="s">
        <v>7</v>
      </c>
    </row>
    <row r="4" spans="1:1" x14ac:dyDescent="0.2">
      <c r="A4" s="1" t="s">
        <v>4</v>
      </c>
    </row>
    <row r="5" spans="1:1" x14ac:dyDescent="0.2">
      <c r="A5" s="1" t="s">
        <v>6</v>
      </c>
    </row>
    <row r="6" spans="1:1" x14ac:dyDescent="0.2">
      <c r="A6" s="1" t="s">
        <v>20</v>
      </c>
    </row>
    <row r="8" spans="1:1" x14ac:dyDescent="0.2">
      <c r="A8" s="2" t="s">
        <v>8</v>
      </c>
    </row>
    <row r="9" spans="1:1" x14ac:dyDescent="0.2">
      <c r="A9" s="1" t="s">
        <v>9</v>
      </c>
    </row>
    <row r="10" spans="1:1" x14ac:dyDescent="0.2">
      <c r="A10" s="1" t="s">
        <v>10</v>
      </c>
    </row>
    <row r="11" spans="1:1" x14ac:dyDescent="0.2">
      <c r="A11" s="1" t="s">
        <v>11</v>
      </c>
    </row>
    <row r="12" spans="1:1" x14ac:dyDescent="0.2">
      <c r="A12" s="1" t="s">
        <v>12</v>
      </c>
    </row>
    <row r="15" spans="1:1" ht="33.75" customHeight="1" x14ac:dyDescent="0.2">
      <c r="A15" s="2" t="s">
        <v>16</v>
      </c>
    </row>
    <row r="16" spans="1:1" x14ac:dyDescent="0.2">
      <c r="A16" s="1" t="s">
        <v>17</v>
      </c>
    </row>
    <row r="17" spans="1:1" x14ac:dyDescent="0.2">
      <c r="A17" s="1" t="s">
        <v>18</v>
      </c>
    </row>
    <row r="18" spans="1:1" x14ac:dyDescent="0.2">
      <c r="A18" s="1" t="s">
        <v>19</v>
      </c>
    </row>
    <row r="20" spans="1:1" x14ac:dyDescent="0.2">
      <c r="A20" s="2" t="s">
        <v>30</v>
      </c>
    </row>
    <row r="21" spans="1:1" x14ac:dyDescent="0.2">
      <c r="A21" s="1" t="s">
        <v>31</v>
      </c>
    </row>
    <row r="22" spans="1:1" x14ac:dyDescent="0.2">
      <c r="A22" s="1" t="s">
        <v>32</v>
      </c>
    </row>
    <row r="24" spans="1:1" ht="31.5" x14ac:dyDescent="0.2">
      <c r="A24" s="18" t="s">
        <v>40</v>
      </c>
    </row>
    <row r="25" spans="1:1" x14ac:dyDescent="0.2">
      <c r="A25" s="32" t="s">
        <v>31</v>
      </c>
    </row>
    <row r="26" spans="1:1" x14ac:dyDescent="0.2">
      <c r="A26" s="32" t="s">
        <v>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2016-01-11T23:41:46Z</cp:lastPrinted>
  <dcterms:created xsi:type="dcterms:W3CDTF">2015-11-02T20:49:15Z</dcterms:created>
  <dcterms:modified xsi:type="dcterms:W3CDTF">2016-06-20T20:39:43Z</dcterms:modified>
</cp:coreProperties>
</file>